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D1D1571-AB21-4CBF-B53D-B5CFFA59581A}" xr6:coauthVersionLast="47" xr6:coauthVersionMax="47" xr10:uidLastSave="{00000000-0000-0000-0000-000000000000}"/>
  <bookViews>
    <workbookView xWindow="6780" yWindow="4560" windowWidth="23325" windowHeight="13920" xr2:uid="{00000000-000D-0000-FFFF-FFFF00000000}"/>
  </bookViews>
  <sheets>
    <sheet name="260921_FOV基準_r2" sheetId="2" r:id="rId1"/>
  </sheets>
  <calcPr calcId="191029"/>
</workbook>
</file>

<file path=xl/calcChain.xml><?xml version="1.0" encoding="utf-8"?>
<calcChain xmlns="http://schemas.openxmlformats.org/spreadsheetml/2006/main">
  <c r="B11" i="2" l="1"/>
  <c r="B20" i="2" s="1"/>
  <c r="B16" i="2" l="1"/>
</calcChain>
</file>

<file path=xl/sharedStrings.xml><?xml version="1.0" encoding="utf-8"?>
<sst xmlns="http://schemas.openxmlformats.org/spreadsheetml/2006/main" count="17" uniqueCount="12">
  <si>
    <t>焦点距離f(mm)</t>
    <rPh sb="0" eb="2">
      <t>ショウテン</t>
    </rPh>
    <rPh sb="2" eb="4">
      <t>キョリ</t>
    </rPh>
    <phoneticPr fontId="1"/>
  </si>
  <si>
    <t>１）フード内径長さ限界値を計算</t>
    <rPh sb="5" eb="7">
      <t>ナイケイ</t>
    </rPh>
    <rPh sb="7" eb="8">
      <t>ナガ</t>
    </rPh>
    <rPh sb="9" eb="11">
      <t>ゲンカイ</t>
    </rPh>
    <rPh sb="11" eb="12">
      <t>アタイ</t>
    </rPh>
    <rPh sb="13" eb="15">
      <t>ケイサン</t>
    </rPh>
    <phoneticPr fontId="1"/>
  </si>
  <si>
    <t>フード内径Df(φmm)</t>
    <rPh sb="3" eb="5">
      <t>ナイケイ</t>
    </rPh>
    <phoneticPr fontId="1"/>
  </si>
  <si>
    <t>２）フード長さよりフード内径限界値を計算</t>
    <rPh sb="5" eb="6">
      <t>ナガ</t>
    </rPh>
    <rPh sb="12" eb="14">
      <t>ナイケイ</t>
    </rPh>
    <rPh sb="14" eb="16">
      <t>ゲンカイ</t>
    </rPh>
    <rPh sb="16" eb="17">
      <t>アタイ</t>
    </rPh>
    <rPh sb="18" eb="20">
      <t>ケイサン</t>
    </rPh>
    <phoneticPr fontId="1"/>
  </si>
  <si>
    <t>フード長さLf(mm)</t>
    <rPh sb="3" eb="4">
      <t>ナガ</t>
    </rPh>
    <phoneticPr fontId="1"/>
  </si>
  <si>
    <t>FOVθ(rad)</t>
    <phoneticPr fontId="1"/>
  </si>
  <si>
    <t>イメージサークルDi(φmm)</t>
    <phoneticPr fontId="1"/>
  </si>
  <si>
    <t>主鏡系Do(φmm)</t>
    <rPh sb="0" eb="1">
      <t>シュ</t>
    </rPh>
    <rPh sb="1" eb="2">
      <t>カガミ</t>
    </rPh>
    <rPh sb="2" eb="3">
      <t>ケイ</t>
    </rPh>
    <phoneticPr fontId="1"/>
  </si>
  <si>
    <t>主鏡から鏡筒先端までの長さLm(mm)</t>
    <rPh sb="0" eb="2">
      <t>シュキョウ</t>
    </rPh>
    <rPh sb="4" eb="6">
      <t>キョウトウ</t>
    </rPh>
    <rPh sb="6" eb="8">
      <t>センタン</t>
    </rPh>
    <rPh sb="11" eb="12">
      <t>チョウ</t>
    </rPh>
    <phoneticPr fontId="1"/>
  </si>
  <si>
    <t>フード内径限界値Df_min(φmm)</t>
    <rPh sb="3" eb="5">
      <t>ナイケイ</t>
    </rPh>
    <rPh sb="5" eb="7">
      <t>ゲンカイ</t>
    </rPh>
    <rPh sb="7" eb="8">
      <t>アタイ</t>
    </rPh>
    <phoneticPr fontId="1"/>
  </si>
  <si>
    <t>フード長さ限界Lf_lim(mm)</t>
    <rPh sb="3" eb="4">
      <t>ナガ</t>
    </rPh>
    <rPh sb="5" eb="7">
      <t>ゲンカイ</t>
    </rPh>
    <phoneticPr fontId="1"/>
  </si>
  <si>
    <t>←入力セル</t>
    <rPh sb="1" eb="3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</si>
</sst>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0" borderId="0" xfId="0" applyFill="1" applyBorder="1"/>
    <xf numFmtId="0" fontId="0" fillId="0" borderId="1" xfId="0" applyBorder="1"/>
    <xf numFmtId="0" fontId="0" fillId="8" borderId="1" xfId="0" applyFill="1" applyBorder="1"/>
    <xf numFmtId="0" fontId="0" fillId="8" borderId="0" xfId="0" applyFill="1"/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66"/>
      <color rgb="FFFFFFCC"/>
      <color rgb="FFDDDDDD"/>
      <color rgb="FFFFCC99"/>
      <color rgb="FFFFCC00"/>
      <color rgb="FFCCECFF"/>
      <color rgb="FFCCFFFF"/>
      <color rgb="FF6699FF"/>
      <color rgb="FF99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579545</xdr:colOff>
      <xdr:row>4</xdr:row>
      <xdr:rowOff>86080</xdr:rowOff>
    </xdr:from>
    <xdr:to>
      <xdr:col>5</xdr:col>
      <xdr:colOff>579545</xdr:colOff>
      <xdr:row>8</xdr:row>
      <xdr:rowOff>48281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62528CBB-D352-4C94-B070-27E51289416F}"/>
            </a:ext>
          </a:extLst>
        </xdr:cNvPr>
        <xdr:cNvCxnSpPr/>
      </xdr:nvCxnSpPr>
      <xdr:spPr>
        <a:xfrm>
          <a:off x="5216859" y="782766"/>
          <a:ext cx="0" cy="658886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149488</xdr:colOff>
      <xdr:row>6</xdr:row>
      <xdr:rowOff>67179</xdr:rowOff>
    </xdr:from>
    <xdr:to>
      <xdr:col>5</xdr:col>
      <xdr:colOff>579545</xdr:colOff>
      <xdr:row>6</xdr:row>
      <xdr:rowOff>67179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CEA06B17-1136-4ABB-8F64-C10EDCC28199}"/>
            </a:ext>
          </a:extLst>
        </xdr:cNvPr>
        <xdr:cNvCxnSpPr/>
      </xdr:nvCxnSpPr>
      <xdr:spPr>
        <a:xfrm>
          <a:off x="3415202" y="1112208"/>
          <a:ext cx="1801657" cy="0"/>
        </a:xfrm>
        <a:prstGeom prst="line">
          <a:avLst/>
        </a:prstGeom>
        <a:ln w="6350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236645</xdr:colOff>
      <xdr:row>4</xdr:row>
      <xdr:rowOff>86080</xdr:rowOff>
    </xdr:from>
    <xdr:to>
      <xdr:col>5</xdr:col>
      <xdr:colOff>579545</xdr:colOff>
      <xdr:row>4</xdr:row>
      <xdr:rowOff>86080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2EB4FA90-4922-4BF8-AB3C-321CD118E57E}"/>
            </a:ext>
          </a:extLst>
        </xdr:cNvPr>
        <xdr:cNvCxnSpPr/>
      </xdr:nvCxnSpPr>
      <xdr:spPr>
        <a:xfrm flipH="1">
          <a:off x="2130759" y="782766"/>
          <a:ext cx="30861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523460</xdr:colOff>
      <xdr:row>5</xdr:row>
      <xdr:rowOff>119843</xdr:rowOff>
    </xdr:from>
    <xdr:ext cx="814838" cy="22570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61E93CA-7359-4AF8-BC35-F340C670BD69}"/>
            </a:ext>
          </a:extLst>
        </xdr:cNvPr>
        <xdr:cNvSpPr txBox="1"/>
      </xdr:nvSpPr>
      <xdr:spPr>
        <a:xfrm>
          <a:off x="6047960" y="977093"/>
          <a:ext cx="814838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800"/>
            <a:t>主鏡有効径</a:t>
          </a:r>
          <a:r>
            <a:rPr kumimoji="1" lang="en-US" altLang="ja-JP" sz="800"/>
            <a:t>Do</a:t>
          </a:r>
          <a:endParaRPr kumimoji="1" lang="ja-JP" altLang="en-US" sz="800"/>
        </a:p>
      </xdr:txBody>
    </xdr:sp>
    <xdr:clientData/>
  </xdr:oneCellAnchor>
  <xdr:twoCellAnchor>
    <xdr:from>
      <xdr:col>2</xdr:col>
      <xdr:colOff>236644</xdr:colOff>
      <xdr:row>4</xdr:row>
      <xdr:rowOff>19405</xdr:rowOff>
    </xdr:from>
    <xdr:to>
      <xdr:col>5</xdr:col>
      <xdr:colOff>579545</xdr:colOff>
      <xdr:row>4</xdr:row>
      <xdr:rowOff>86080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F14C4D43-52D8-4E1D-B304-5594818AA285}"/>
            </a:ext>
          </a:extLst>
        </xdr:cNvPr>
        <xdr:cNvCxnSpPr/>
      </xdr:nvCxnSpPr>
      <xdr:spPr>
        <a:xfrm flipH="1" flipV="1">
          <a:off x="2816558" y="716091"/>
          <a:ext cx="2400301" cy="66675"/>
        </a:xfrm>
        <a:prstGeom prst="line">
          <a:avLst/>
        </a:prstGeom>
        <a:ln>
          <a:solidFill>
            <a:srgbClr val="0066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117173</xdr:colOff>
      <xdr:row>3</xdr:row>
      <xdr:rowOff>104522</xdr:rowOff>
    </xdr:from>
    <xdr:to>
      <xdr:col>3</xdr:col>
      <xdr:colOff>117173</xdr:colOff>
      <xdr:row>5</xdr:row>
      <xdr:rowOff>19405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B3B7E3DA-670A-4039-BF6C-B86C2B35B271}"/>
            </a:ext>
          </a:extLst>
        </xdr:cNvPr>
        <xdr:cNvCxnSpPr/>
      </xdr:nvCxnSpPr>
      <xdr:spPr>
        <a:xfrm>
          <a:off x="3382887" y="627036"/>
          <a:ext cx="0" cy="263226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117173</xdr:colOff>
      <xdr:row>3</xdr:row>
      <xdr:rowOff>21143</xdr:rowOff>
    </xdr:from>
    <xdr:to>
      <xdr:col>3</xdr:col>
      <xdr:colOff>117173</xdr:colOff>
      <xdr:row>4</xdr:row>
      <xdr:rowOff>26971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5AE026A7-C2DC-44A2-BADD-34BD4E5C8794}"/>
            </a:ext>
          </a:extLst>
        </xdr:cNvPr>
        <xdr:cNvCxnSpPr/>
      </xdr:nvCxnSpPr>
      <xdr:spPr>
        <a:xfrm>
          <a:off x="3382887" y="543657"/>
          <a:ext cx="0" cy="180000"/>
        </a:xfrm>
        <a:prstGeom prst="line">
          <a:avLst/>
        </a:prstGeom>
        <a:ln w="6350">
          <a:solidFill>
            <a:schemeClr val="tx1"/>
          </a:solidFill>
          <a:tailEnd type="triangle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116090</xdr:colOff>
      <xdr:row>4</xdr:row>
      <xdr:rowOff>84422</xdr:rowOff>
    </xdr:from>
    <xdr:to>
      <xdr:col>3</xdr:col>
      <xdr:colOff>116090</xdr:colOff>
      <xdr:row>5</xdr:row>
      <xdr:rowOff>169775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EBC8C8F3-AF88-449B-93A1-9EC879358055}"/>
            </a:ext>
          </a:extLst>
        </xdr:cNvPr>
        <xdr:cNvCxnSpPr/>
      </xdr:nvCxnSpPr>
      <xdr:spPr>
        <a:xfrm flipV="1">
          <a:off x="3381804" y="781108"/>
          <a:ext cx="0" cy="259524"/>
        </a:xfrm>
        <a:prstGeom prst="line">
          <a:avLst/>
        </a:prstGeom>
        <a:ln w="6350">
          <a:solidFill>
            <a:schemeClr val="tx1"/>
          </a:solidFill>
          <a:tailEnd type="triangle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55331</xdr:colOff>
      <xdr:row>2</xdr:row>
      <xdr:rowOff>154601</xdr:rowOff>
    </xdr:from>
    <xdr:ext cx="646844" cy="217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22CE810B-4F40-44D9-92B6-AA640B334611}"/>
            </a:ext>
          </a:extLst>
        </xdr:cNvPr>
        <xdr:cNvSpPr txBox="1"/>
      </xdr:nvSpPr>
      <xdr:spPr>
        <a:xfrm>
          <a:off x="3321045" y="502944"/>
          <a:ext cx="646844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800"/>
            <a:t>θ/2=FOV/2</a:t>
          </a:r>
        </a:p>
      </xdr:txBody>
    </xdr:sp>
    <xdr:clientData/>
  </xdr:oneCellAnchor>
  <xdr:twoCellAnchor>
    <xdr:from>
      <xdr:col>3</xdr:col>
      <xdr:colOff>70756</xdr:colOff>
      <xdr:row>2</xdr:row>
      <xdr:rowOff>29785</xdr:rowOff>
    </xdr:from>
    <xdr:to>
      <xdr:col>3</xdr:col>
      <xdr:colOff>70756</xdr:colOff>
      <xdr:row>4</xdr:row>
      <xdr:rowOff>5442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F398C3C2-B334-1F67-1760-8FC886693CA5}"/>
            </a:ext>
          </a:extLst>
        </xdr:cNvPr>
        <xdr:cNvCxnSpPr/>
      </xdr:nvCxnSpPr>
      <xdr:spPr>
        <a:xfrm flipV="1">
          <a:off x="3336470" y="378128"/>
          <a:ext cx="0" cy="324000"/>
        </a:xfrm>
        <a:prstGeom prst="line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579545</xdr:colOff>
      <xdr:row>1</xdr:row>
      <xdr:rowOff>165857</xdr:rowOff>
    </xdr:from>
    <xdr:to>
      <xdr:col>5</xdr:col>
      <xdr:colOff>579545</xdr:colOff>
      <xdr:row>4</xdr:row>
      <xdr:rowOff>2571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D874FBF5-C9DE-64E7-D0EA-410E21A7DDFC}"/>
            </a:ext>
          </a:extLst>
        </xdr:cNvPr>
        <xdr:cNvCxnSpPr/>
      </xdr:nvCxnSpPr>
      <xdr:spPr>
        <a:xfrm flipV="1">
          <a:off x="5216859" y="340028"/>
          <a:ext cx="0" cy="359229"/>
        </a:xfrm>
        <a:prstGeom prst="line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70756</xdr:colOff>
      <xdr:row>2</xdr:row>
      <xdr:rowOff>168733</xdr:rowOff>
    </xdr:from>
    <xdr:to>
      <xdr:col>5</xdr:col>
      <xdr:colOff>574756</xdr:colOff>
      <xdr:row>2</xdr:row>
      <xdr:rowOff>168733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18479DEF-61A0-EEED-0F79-73C9A763331C}"/>
            </a:ext>
          </a:extLst>
        </xdr:cNvPr>
        <xdr:cNvCxnSpPr/>
      </xdr:nvCxnSpPr>
      <xdr:spPr>
        <a:xfrm>
          <a:off x="3336470" y="517076"/>
          <a:ext cx="1875600" cy="0"/>
        </a:xfrm>
        <a:prstGeom prst="line">
          <a:avLst/>
        </a:prstGeom>
        <a:ln w="6350">
          <a:solidFill>
            <a:schemeClr val="tx1"/>
          </a:solidFill>
          <a:headEnd type="triangle" w="sm" len="sm"/>
          <a:tailEnd type="triangle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244928</xdr:colOff>
      <xdr:row>1</xdr:row>
      <xdr:rowOff>165857</xdr:rowOff>
    </xdr:from>
    <xdr:to>
      <xdr:col>2</xdr:col>
      <xdr:colOff>244928</xdr:colOff>
      <xdr:row>3</xdr:row>
      <xdr:rowOff>141514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1E47A135-F5FC-E0C3-5A69-9D1CC3D560E8}"/>
            </a:ext>
          </a:extLst>
        </xdr:cNvPr>
        <xdr:cNvCxnSpPr/>
      </xdr:nvCxnSpPr>
      <xdr:spPr>
        <a:xfrm flipV="1">
          <a:off x="2824842" y="340028"/>
          <a:ext cx="0" cy="324000"/>
        </a:xfrm>
        <a:prstGeom prst="line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244929</xdr:colOff>
      <xdr:row>2</xdr:row>
      <xdr:rowOff>10888</xdr:rowOff>
    </xdr:from>
    <xdr:to>
      <xdr:col>5</xdr:col>
      <xdr:colOff>577929</xdr:colOff>
      <xdr:row>2</xdr:row>
      <xdr:rowOff>10888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897F13C1-30AB-FD6D-51CF-14F4166B62A0}"/>
            </a:ext>
          </a:extLst>
        </xdr:cNvPr>
        <xdr:cNvCxnSpPr/>
      </xdr:nvCxnSpPr>
      <xdr:spPr>
        <a:xfrm>
          <a:off x="2824843" y="359231"/>
          <a:ext cx="2390400" cy="0"/>
        </a:xfrm>
        <a:prstGeom prst="line">
          <a:avLst/>
        </a:prstGeom>
        <a:ln w="6350">
          <a:solidFill>
            <a:schemeClr val="tx1"/>
          </a:solidFill>
          <a:headEnd type="triangle" w="sm" len="sm"/>
          <a:tailEnd type="triangle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142417</xdr:colOff>
      <xdr:row>1</xdr:row>
      <xdr:rowOff>154601</xdr:rowOff>
    </xdr:from>
    <xdr:ext cx="1578189" cy="225703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2D6AAA6A-8EC1-3707-90FB-B145F2101E7E}"/>
            </a:ext>
          </a:extLst>
        </xdr:cNvPr>
        <xdr:cNvSpPr txBox="1"/>
      </xdr:nvSpPr>
      <xdr:spPr>
        <a:xfrm>
          <a:off x="3408131" y="328772"/>
          <a:ext cx="1578189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800"/>
            <a:t>主鏡から鏡筒先端までの長さ</a:t>
          </a:r>
          <a:r>
            <a:rPr kumimoji="1" lang="en-US" altLang="ja-JP" sz="800"/>
            <a:t>Lm</a:t>
          </a:r>
        </a:p>
      </xdr:txBody>
    </xdr:sp>
    <xdr:clientData/>
  </xdr:oneCellAnchor>
  <xdr:oneCellAnchor>
    <xdr:from>
      <xdr:col>2</xdr:col>
      <xdr:colOff>626833</xdr:colOff>
      <xdr:row>0</xdr:row>
      <xdr:rowOff>138270</xdr:rowOff>
    </xdr:from>
    <xdr:ext cx="1752275" cy="225703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E985B7BE-30F5-2502-614E-4D109B2CEC4A}"/>
            </a:ext>
          </a:extLst>
        </xdr:cNvPr>
        <xdr:cNvSpPr txBox="1"/>
      </xdr:nvSpPr>
      <xdr:spPr>
        <a:xfrm>
          <a:off x="3206747" y="138270"/>
          <a:ext cx="1752275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800"/>
            <a:t>主鏡からフード先端までの長さ</a:t>
          </a:r>
          <a:r>
            <a:rPr kumimoji="1" lang="en-US" altLang="ja-JP" sz="800"/>
            <a:t>Lf+Lm</a:t>
          </a:r>
        </a:p>
      </xdr:txBody>
    </xdr:sp>
    <xdr:clientData/>
  </xdr:oneCellAnchor>
  <xdr:twoCellAnchor>
    <xdr:from>
      <xdr:col>2</xdr:col>
      <xdr:colOff>21772</xdr:colOff>
      <xdr:row>4</xdr:row>
      <xdr:rowOff>5443</xdr:rowOff>
    </xdr:from>
    <xdr:to>
      <xdr:col>2</xdr:col>
      <xdr:colOff>212272</xdr:colOff>
      <xdr:row>4</xdr:row>
      <xdr:rowOff>5443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F2B990FE-E787-188F-43BD-9C6728F6FEE4}"/>
            </a:ext>
          </a:extLst>
        </xdr:cNvPr>
        <xdr:cNvCxnSpPr/>
      </xdr:nvCxnSpPr>
      <xdr:spPr>
        <a:xfrm flipH="1">
          <a:off x="2601686" y="702129"/>
          <a:ext cx="190500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65315</xdr:colOff>
      <xdr:row>4</xdr:row>
      <xdr:rowOff>5443</xdr:rowOff>
    </xdr:from>
    <xdr:to>
      <xdr:col>2</xdr:col>
      <xdr:colOff>65315</xdr:colOff>
      <xdr:row>5</xdr:row>
      <xdr:rowOff>92529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3E6CA02D-616D-65E3-A442-9F5CA1372D49}"/>
            </a:ext>
          </a:extLst>
        </xdr:cNvPr>
        <xdr:cNvCxnSpPr/>
      </xdr:nvCxnSpPr>
      <xdr:spPr>
        <a:xfrm flipV="1">
          <a:off x="2645229" y="702129"/>
          <a:ext cx="0" cy="261257"/>
        </a:xfrm>
        <a:prstGeom prst="line">
          <a:avLst/>
        </a:prstGeom>
        <a:ln w="6350">
          <a:solidFill>
            <a:schemeClr val="tx1"/>
          </a:solidFill>
          <a:headEnd type="none" w="sm" len="sm"/>
          <a:tailEnd type="triangle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39046</xdr:colOff>
      <xdr:row>4</xdr:row>
      <xdr:rowOff>108958</xdr:rowOff>
    </xdr:from>
    <xdr:ext cx="773417" cy="2645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F7E1C029-CE31-306F-4E6A-3EF7CF168763}"/>
            </a:ext>
          </a:extLst>
        </xdr:cNvPr>
        <xdr:cNvSpPr txBox="1"/>
      </xdr:nvSpPr>
      <xdr:spPr>
        <a:xfrm>
          <a:off x="1934521" y="794758"/>
          <a:ext cx="77341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800"/>
            <a:t>フード内径</a:t>
          </a:r>
          <a:r>
            <a:rPr kumimoji="1"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Df</a:t>
          </a:r>
          <a:endParaRPr kumimoji="1" lang="ja-JP" altLang="en-US" sz="800"/>
        </a:p>
      </xdr:txBody>
    </xdr:sp>
    <xdr:clientData/>
  </xdr:oneCellAnchor>
  <xdr:oneCellAnchor>
    <xdr:from>
      <xdr:col>1</xdr:col>
      <xdr:colOff>365576</xdr:colOff>
      <xdr:row>0</xdr:row>
      <xdr:rowOff>56628</xdr:rowOff>
    </xdr:from>
    <xdr:ext cx="796565" cy="225703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EF0CA1C5-C54F-8595-C2F8-2708285E8458}"/>
            </a:ext>
          </a:extLst>
        </xdr:cNvPr>
        <xdr:cNvSpPr txBox="1"/>
      </xdr:nvSpPr>
      <xdr:spPr>
        <a:xfrm>
          <a:off x="2259690" y="56628"/>
          <a:ext cx="796565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800"/>
            <a:t>フード先長さ</a:t>
          </a:r>
          <a:r>
            <a:rPr kumimoji="1" lang="en-US" altLang="ja-JP" sz="800"/>
            <a:t>Lf</a:t>
          </a:r>
        </a:p>
      </xdr:txBody>
    </xdr:sp>
    <xdr:clientData/>
  </xdr:oneCellAnchor>
  <xdr:twoCellAnchor>
    <xdr:from>
      <xdr:col>2</xdr:col>
      <xdr:colOff>244927</xdr:colOff>
      <xdr:row>2</xdr:row>
      <xdr:rowOff>92528</xdr:rowOff>
    </xdr:from>
    <xdr:to>
      <xdr:col>3</xdr:col>
      <xdr:colOff>70327</xdr:colOff>
      <xdr:row>2</xdr:row>
      <xdr:rowOff>92528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2545E8A8-B0B0-D6F2-0F66-0F13F5BCEEEC}"/>
            </a:ext>
          </a:extLst>
        </xdr:cNvPr>
        <xdr:cNvCxnSpPr/>
      </xdr:nvCxnSpPr>
      <xdr:spPr>
        <a:xfrm flipH="1">
          <a:off x="2824841" y="440871"/>
          <a:ext cx="511200" cy="0"/>
        </a:xfrm>
        <a:prstGeom prst="line">
          <a:avLst/>
        </a:prstGeom>
        <a:ln w="6350">
          <a:solidFill>
            <a:schemeClr val="tx1"/>
          </a:solidFill>
          <a:headEnd type="triangle" w="sm" len="sm"/>
          <a:tailEnd type="triangle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478972</xdr:colOff>
      <xdr:row>1</xdr:row>
      <xdr:rowOff>87086</xdr:rowOff>
    </xdr:from>
    <xdr:to>
      <xdr:col>2</xdr:col>
      <xdr:colOff>517072</xdr:colOff>
      <xdr:row>2</xdr:row>
      <xdr:rowOff>92528</xdr:rowOff>
    </xdr:to>
    <xdr:sp macro="" textlink="">
      <xdr:nvSpPr>
        <xdr:cNvPr id="48" name="フリーフォーム: 図形 47">
          <a:extLst>
            <a:ext uri="{FF2B5EF4-FFF2-40B4-BE49-F238E27FC236}">
              <a16:creationId xmlns:a16="http://schemas.microsoft.com/office/drawing/2014/main" id="{B904FA39-F4B3-73BC-18B9-86CB043FDCE0}"/>
            </a:ext>
          </a:extLst>
        </xdr:cNvPr>
        <xdr:cNvSpPr/>
      </xdr:nvSpPr>
      <xdr:spPr>
        <a:xfrm>
          <a:off x="2373086" y="261257"/>
          <a:ext cx="723900" cy="179614"/>
        </a:xfrm>
        <a:custGeom>
          <a:avLst/>
          <a:gdLst>
            <a:gd name="connsiteX0" fmla="*/ 723900 w 723900"/>
            <a:gd name="connsiteY0" fmla="*/ 179614 h 179614"/>
            <a:gd name="connsiteX1" fmla="*/ 598714 w 723900"/>
            <a:gd name="connsiteY1" fmla="*/ 0 h 179614"/>
            <a:gd name="connsiteX2" fmla="*/ 0 w 723900"/>
            <a:gd name="connsiteY2" fmla="*/ 0 h 1796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23900" h="179614">
              <a:moveTo>
                <a:pt x="723900" y="179614"/>
              </a:moveTo>
              <a:lnTo>
                <a:pt x="598714" y="0"/>
              </a:lnTo>
              <a:lnTo>
                <a:pt x="0" y="0"/>
              </a:lnTo>
            </a:path>
          </a:pathLst>
        </a:cu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772A6-C187-4A1C-945A-EE58A8E6A778}">
  <dimension ref="A8:G27"/>
  <sheetViews>
    <sheetView showGridLines="0" tabSelected="1" zoomScaleNormal="100" workbookViewId="0"/>
  </sheetViews>
  <sheetFormatPr defaultRowHeight="13.5" x14ac:dyDescent="0.15"/>
  <cols>
    <col min="1" max="1" width="36.5" bestFit="1" customWidth="1"/>
  </cols>
  <sheetData>
    <row r="8" spans="1:3" x14ac:dyDescent="0.15">
      <c r="A8" s="8" t="s">
        <v>6</v>
      </c>
      <c r="B8" s="9">
        <v>44</v>
      </c>
      <c r="C8" t="s">
        <v>11</v>
      </c>
    </row>
    <row r="9" spans="1:3" x14ac:dyDescent="0.15">
      <c r="A9" s="8" t="s">
        <v>7</v>
      </c>
      <c r="B9" s="9">
        <v>180</v>
      </c>
      <c r="C9" t="s">
        <v>11</v>
      </c>
    </row>
    <row r="10" spans="1:3" x14ac:dyDescent="0.15">
      <c r="A10" s="8" t="s">
        <v>0</v>
      </c>
      <c r="B10" s="9">
        <v>500</v>
      </c>
      <c r="C10" t="s">
        <v>11</v>
      </c>
    </row>
    <row r="11" spans="1:3" x14ac:dyDescent="0.15">
      <c r="A11" s="8" t="s">
        <v>5</v>
      </c>
      <c r="B11" s="8">
        <f>ATAN(B8/2/B10)*2</f>
        <v>8.7943276542071167E-2</v>
      </c>
    </row>
    <row r="12" spans="1:3" x14ac:dyDescent="0.15">
      <c r="A12" s="8" t="s">
        <v>8</v>
      </c>
      <c r="B12" s="9">
        <v>570</v>
      </c>
      <c r="C12" t="s">
        <v>11</v>
      </c>
    </row>
    <row r="14" spans="1:3" x14ac:dyDescent="0.15">
      <c r="A14" s="1" t="s">
        <v>1</v>
      </c>
      <c r="B14" s="1"/>
    </row>
    <row r="15" spans="1:3" x14ac:dyDescent="0.15">
      <c r="A15" s="2" t="s">
        <v>2</v>
      </c>
      <c r="B15" s="10">
        <v>260</v>
      </c>
      <c r="C15" t="s">
        <v>11</v>
      </c>
    </row>
    <row r="16" spans="1:3" x14ac:dyDescent="0.15">
      <c r="A16" s="3" t="s">
        <v>10</v>
      </c>
      <c r="B16" s="3">
        <f>(B15-B9)/2/TAN(B11/2)-B12</f>
        <v>339.09090909090912</v>
      </c>
    </row>
    <row r="17" spans="1:7" ht="9" customHeight="1" x14ac:dyDescent="0.15"/>
    <row r="18" spans="1:7" x14ac:dyDescent="0.15">
      <c r="A18" s="4" t="s">
        <v>3</v>
      </c>
      <c r="B18" s="4"/>
    </row>
    <row r="19" spans="1:7" x14ac:dyDescent="0.15">
      <c r="A19" s="5" t="s">
        <v>4</v>
      </c>
      <c r="B19" s="10">
        <v>300</v>
      </c>
      <c r="C19" t="s">
        <v>11</v>
      </c>
    </row>
    <row r="20" spans="1:7" x14ac:dyDescent="0.15">
      <c r="A20" s="6" t="s">
        <v>9</v>
      </c>
      <c r="B20" s="6">
        <f>(TAN(B11/2)*(B12+B19)+B9/2)*2</f>
        <v>256.56</v>
      </c>
    </row>
    <row r="21" spans="1:7" ht="2.25" customHeight="1" x14ac:dyDescent="0.15"/>
    <row r="22" spans="1:7" x14ac:dyDescent="0.15">
      <c r="D22" s="7"/>
      <c r="E22" s="7"/>
      <c r="F22" s="7"/>
      <c r="G22" s="7"/>
    </row>
    <row r="23" spans="1:7" x14ac:dyDescent="0.15">
      <c r="D23" s="7"/>
      <c r="E23" s="7"/>
      <c r="F23" s="7"/>
      <c r="G23" s="7"/>
    </row>
    <row r="24" spans="1:7" x14ac:dyDescent="0.15">
      <c r="D24" s="7"/>
      <c r="E24" s="7"/>
      <c r="F24" s="7"/>
      <c r="G24" s="7"/>
    </row>
    <row r="25" spans="1:7" x14ac:dyDescent="0.15">
      <c r="D25" s="7"/>
      <c r="E25" s="7"/>
      <c r="F25" s="7"/>
      <c r="G25" s="7"/>
    </row>
    <row r="26" spans="1:7" x14ac:dyDescent="0.15">
      <c r="D26" s="7"/>
      <c r="E26" s="7"/>
      <c r="F26" s="7"/>
      <c r="G26" s="7"/>
    </row>
    <row r="27" spans="1:7" x14ac:dyDescent="0.15">
      <c r="D27" s="7"/>
      <c r="E27" s="7"/>
      <c r="F27" s="7"/>
      <c r="G27" s="7"/>
    </row>
  </sheetData>
  <phoneticPr fontId="1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260921_FOV基準_r2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2026-09-21T12:12:34Z</dcterms:modified>
</cp:coreProperties>
</file>